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/>
  <mc:AlternateContent xmlns:mc="http://schemas.openxmlformats.org/markup-compatibility/2006">
    <mc:Choice Requires="x15">
      <x15ac:absPath xmlns:x15ac="http://schemas.microsoft.com/office/spreadsheetml/2010/11/ac" url="/Users/christiantschuertz/Library/CloudStorage/Dropbox-trio-group/Christian Tschuertz/Mac (2)/Downloads/Comebags-Kostenaufstellung-Berechnen Sept25/für Trikots und Shirts/"/>
    </mc:Choice>
  </mc:AlternateContent>
  <xr:revisionPtr revIDLastSave="0" documentId="13_ncr:1_{5E412269-1C9B-FC4C-B58A-9CEAF6B16C4F}" xr6:coauthVersionLast="47" xr6:coauthVersionMax="47" xr10:uidLastSave="{00000000-0000-0000-0000-000000000000}"/>
  <bookViews>
    <workbookView xWindow="3300" yWindow="6260" windowWidth="39620" windowHeight="21300" tabRatio="500" xr2:uid="{00000000-000D-0000-FFFF-FFFF00000000}"/>
  </bookViews>
  <sheets>
    <sheet name="COMEBAGS" sheetId="1" r:id="rId1"/>
  </sheets>
  <definedNames>
    <definedName name="_xlnm.Print_Area" localSheetId="0">COMEBAGS!$B$1:$F$16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G9" i="1"/>
  <c r="E9" i="1"/>
  <c r="G10" i="1"/>
  <c r="E10" i="1"/>
  <c r="G8" i="1" l="1"/>
  <c r="G7" i="1"/>
  <c r="G11" i="1"/>
  <c r="E8" i="1"/>
  <c r="E11" i="1"/>
  <c r="E7" i="1"/>
  <c r="E14" i="1" l="1"/>
  <c r="E15" i="1" s="1"/>
  <c r="E16" i="1" s="1"/>
</calcChain>
</file>

<file path=xl/sharedStrings.xml><?xml version="1.0" encoding="utf-8"?>
<sst xmlns="http://schemas.openxmlformats.org/spreadsheetml/2006/main" count="22" uniqueCount="21">
  <si>
    <t>Anzahl</t>
  </si>
  <si>
    <t>Produkt</t>
  </si>
  <si>
    <t>Stückpreis</t>
  </si>
  <si>
    <t>Summe</t>
  </si>
  <si>
    <t>Gesamtsumme</t>
  </si>
  <si>
    <t>brutto</t>
    <phoneticPr fontId="2" type="noConversion"/>
  </si>
  <si>
    <t>netto</t>
    <phoneticPr fontId="2" type="noConversion"/>
  </si>
  <si>
    <t>zzgl. 7% Mwst</t>
    <phoneticPr fontId="2" type="noConversion"/>
  </si>
  <si>
    <t>Trikots &amp; Shirts</t>
  </si>
  <si>
    <t>Gymbag</t>
  </si>
  <si>
    <t>Schlampermäppchen</t>
  </si>
  <si>
    <t>Couch-Kissen 40x40cm</t>
  </si>
  <si>
    <t>Versand (geschätzt)</t>
  </si>
  <si>
    <t>Benötigtes Material</t>
  </si>
  <si>
    <t>Couch-Kissen 35x35cm</t>
  </si>
  <si>
    <t>Kulturbeutel</t>
  </si>
  <si>
    <t>1 Stück pro Trikot ab Größe M</t>
  </si>
  <si>
    <t>1 Stück pro Größe XL</t>
  </si>
  <si>
    <t>1 Stück pro Trikot ab Größe L</t>
  </si>
  <si>
    <t>2 Stück pro Trikot ab S ggf. 4 Stück ab XL</t>
  </si>
  <si>
    <t>Polos sind wegen der Knopfleiste nicht optimal.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</si>
</sst>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18" x14ac:knownFonts="1">
    <font>
      <sz val="10"/>
      <name val="Arial"/>
      <family val="2"/>
    </font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Lucida Grande"/>
      <family val="2"/>
    </font>
    <font>
      <sz val="10"/>
      <name val="Arial"/>
      <family val="2"/>
    </font>
    <font>
      <sz val="10"/>
      <color indexed="8"/>
      <name val="Lucida Grande"/>
      <family val="2"/>
    </font>
    <font>
      <b/>
      <sz val="10"/>
      <color rgb="FF000000"/>
      <name val="Lucida Grande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6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8"/>
      <color rgb="FF00753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1" applyFont="1"/>
    <xf numFmtId="0" fontId="5" fillId="0" borderId="0" xfId="1" applyFont="1"/>
    <xf numFmtId="0" fontId="6" fillId="0" borderId="0" xfId="1" applyFont="1"/>
    <xf numFmtId="0" fontId="4" fillId="0" borderId="0" xfId="0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  <xf numFmtId="0" fontId="11" fillId="0" borderId="1" xfId="1" applyFont="1" applyBorder="1" applyAlignment="1">
      <alignment horizontal="left"/>
    </xf>
    <xf numFmtId="0" fontId="12" fillId="0" borderId="0" xfId="1" applyFont="1"/>
    <xf numFmtId="0" fontId="13" fillId="0" borderId="1" xfId="1" applyFont="1" applyBorder="1" applyAlignment="1">
      <alignment horizontal="left"/>
    </xf>
    <xf numFmtId="164" fontId="13" fillId="0" borderId="1" xfId="1" applyNumberFormat="1" applyFont="1" applyBorder="1" applyAlignment="1">
      <alignment horizontal="left"/>
    </xf>
    <xf numFmtId="164" fontId="11" fillId="0" borderId="1" xfId="1" applyNumberFormat="1" applyFont="1" applyBorder="1" applyAlignment="1">
      <alignment horizontal="left"/>
    </xf>
    <xf numFmtId="0" fontId="10" fillId="0" borderId="0" xfId="1" applyFont="1" applyAlignment="1">
      <alignment horizontal="left"/>
    </xf>
    <xf numFmtId="0" fontId="10" fillId="2" borderId="0" xfId="1" applyFont="1" applyFill="1" applyAlignment="1">
      <alignment horizontal="left"/>
    </xf>
    <xf numFmtId="0" fontId="14" fillId="2" borderId="0" xfId="1" applyFont="1" applyFill="1" applyAlignment="1">
      <alignment horizontal="left"/>
    </xf>
    <xf numFmtId="0" fontId="14" fillId="2" borderId="0" xfId="1" applyFont="1" applyFill="1"/>
    <xf numFmtId="165" fontId="14" fillId="2" borderId="0" xfId="1" applyNumberFormat="1" applyFont="1" applyFill="1" applyAlignment="1">
      <alignment horizontal="left"/>
    </xf>
    <xf numFmtId="0" fontId="10" fillId="2" borderId="0" xfId="1" applyFont="1" applyFill="1"/>
    <xf numFmtId="165" fontId="10" fillId="2" borderId="0" xfId="1" applyNumberFormat="1" applyFont="1" applyFill="1" applyAlignment="1">
      <alignment horizontal="left"/>
    </xf>
    <xf numFmtId="0" fontId="15" fillId="0" borderId="1" xfId="0" applyFont="1" applyBorder="1"/>
    <xf numFmtId="0" fontId="16" fillId="0" borderId="1" xfId="0" applyFont="1" applyBorder="1"/>
    <xf numFmtId="0" fontId="17" fillId="0" borderId="0" xfId="0" applyFont="1"/>
    <xf numFmtId="0" fontId="16" fillId="0" borderId="0" xfId="1" applyFont="1"/>
    <xf numFmtId="0" fontId="13" fillId="0" borderId="0" xfId="1" applyFont="1" applyAlignment="1">
      <alignment horizontal="left"/>
    </xf>
    <xf numFmtId="164" fontId="13" fillId="0" borderId="0" xfId="1" applyNumberFormat="1" applyFont="1" applyAlignment="1">
      <alignment horizontal="left"/>
    </xf>
    <xf numFmtId="0" fontId="10" fillId="0" borderId="1" xfId="1" applyFont="1" applyBorder="1" applyAlignment="1">
      <alignment horizontal="left"/>
    </xf>
    <xf numFmtId="0" fontId="12" fillId="0" borderId="1" xfId="1" applyFont="1" applyBorder="1"/>
  </cellXfs>
  <cellStyles count="2">
    <cellStyle name="Excel Built-in Normal" xfId="1" xr:uid="{00000000-0005-0000-0000-000000000000}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5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40192</xdr:colOff>
      <xdr:row>0</xdr:row>
      <xdr:rowOff>186142</xdr:rowOff>
    </xdr:from>
    <xdr:to>
      <xdr:col>2</xdr:col>
      <xdr:colOff>1575442</xdr:colOff>
      <xdr:row>3</xdr:row>
      <xdr:rowOff>183112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3FDDB1A-C183-7542-BB50-13CF3D6CA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407" y="186142"/>
          <a:ext cx="2065758" cy="685671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11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F7FB5D2-F18A-3D4B-84DF-4662C39973BE}"/>
            </a:ext>
          </a:extLst>
        </xdr:cNvPr>
        <xdr:cNvSpPr txBox="1"/>
      </xdr:nvSpPr>
      <xdr:spPr>
        <a:xfrm>
          <a:off x="7321939" y="504976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twoCellAnchor>
    <xdr:from>
      <xdr:col>5</xdr:col>
      <xdr:colOff>135106</xdr:colOff>
      <xdr:row>13</xdr:row>
      <xdr:rowOff>13511</xdr:rowOff>
    </xdr:from>
    <xdr:to>
      <xdr:col>6</xdr:col>
      <xdr:colOff>0</xdr:colOff>
      <xdr:row>16</xdr:row>
      <xdr:rowOff>33777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6FD6C5E-703F-7B4B-A9A3-D357CD615182}"/>
            </a:ext>
          </a:extLst>
        </xdr:cNvPr>
        <xdr:cNvSpPr txBox="1"/>
      </xdr:nvSpPr>
      <xdr:spPr>
        <a:xfrm>
          <a:off x="5161063" y="3343883"/>
          <a:ext cx="2215746" cy="6282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r>
            <a:rPr lang="de-DE" sz="5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Mindestbestellmenge 50 Stück bzw. 20 Schlampermäppchen/Kulturbeutel </a:t>
          </a:r>
        </a:p>
        <a:p>
          <a:endParaRPr lang="de-DE" sz="500" b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500">
              <a:solidFill>
                <a:schemeClr val="bg1">
                  <a:lumMod val="65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hier angebotenen Preise sind von der Stückzahl unabhängig. Alle Preise zzgl. Versand und 7% Mwst. Wir behalten uns das Recht vor, ohne Rücksprache 5 Stück bzw. bis zu 20% mehr zu liefern. Die Anzahl der Versandkosten ist geschätzt. Wir gehen bei Anlieferung von handhabbaren Größen des Banners aus, wenn nicht könne weitere Kosten entstehen.</a:t>
          </a:r>
        </a:p>
        <a:p>
          <a:r>
            <a:rPr lang="de-DE" sz="5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 September 2025 (neue Preise seit 09/25)</a:t>
          </a:r>
        </a:p>
        <a:p>
          <a:endParaRPr lang="de-DE" sz="600">
            <a:solidFill>
              <a:schemeClr val="bg1">
                <a:lumMod val="65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showGridLines="0" tabSelected="1" zoomScale="188" zoomScaleNormal="188" workbookViewId="0">
      <selection activeCell="F19" sqref="F19"/>
    </sheetView>
  </sheetViews>
  <sheetFormatPr baseColWidth="10" defaultColWidth="11.6640625" defaultRowHeight="16" x14ac:dyDescent="0.2"/>
  <cols>
    <col min="1" max="1" width="8.1640625" style="1" customWidth="1"/>
    <col min="2" max="2" width="7" style="1" customWidth="1"/>
    <col min="3" max="3" width="27.33203125" style="1" customWidth="1"/>
    <col min="4" max="4" width="11.1640625" style="1" customWidth="1"/>
    <col min="5" max="5" width="12.33203125" style="1" bestFit="1" customWidth="1"/>
    <col min="6" max="6" width="30.83203125" style="1" bestFit="1" customWidth="1"/>
    <col min="7" max="7" width="11.6640625" style="1" hidden="1" customWidth="1"/>
    <col min="8" max="16384" width="11.6640625" style="1"/>
  </cols>
  <sheetData>
    <row r="1" spans="1:7" x14ac:dyDescent="0.2">
      <c r="B1" s="2"/>
      <c r="C1" s="3"/>
      <c r="D1" s="2"/>
      <c r="E1" s="2"/>
      <c r="F1" s="2"/>
    </row>
    <row r="2" spans="1:7" ht="23" x14ac:dyDescent="0.25">
      <c r="A2" s="5"/>
      <c r="B2" s="6"/>
      <c r="C2" s="5"/>
      <c r="D2" s="23" t="s">
        <v>8</v>
      </c>
      <c r="E2" s="6"/>
      <c r="F2" s="7"/>
    </row>
    <row r="3" spans="1:7" x14ac:dyDescent="0.2">
      <c r="A3" s="5"/>
      <c r="B3" s="6"/>
      <c r="C3" s="5"/>
      <c r="D3" s="24" t="s">
        <v>20</v>
      </c>
      <c r="E3" s="6"/>
    </row>
    <row r="4" spans="1:7" x14ac:dyDescent="0.2">
      <c r="A4" s="5"/>
      <c r="B4" s="6"/>
      <c r="C4" s="5"/>
      <c r="D4" s="4"/>
      <c r="E4" s="6"/>
    </row>
    <row r="5" spans="1:7" x14ac:dyDescent="0.2">
      <c r="A5" s="5"/>
      <c r="C5" s="8"/>
      <c r="D5" s="8"/>
      <c r="E5" s="8"/>
      <c r="F5" s="8"/>
    </row>
    <row r="6" spans="1:7" x14ac:dyDescent="0.2">
      <c r="A6" s="5"/>
      <c r="B6" s="9" t="s">
        <v>0</v>
      </c>
      <c r="C6" s="9" t="s">
        <v>1</v>
      </c>
      <c r="D6" s="9" t="s">
        <v>2</v>
      </c>
      <c r="E6" s="9" t="s">
        <v>3</v>
      </c>
      <c r="F6" s="21" t="s">
        <v>13</v>
      </c>
    </row>
    <row r="7" spans="1:7" x14ac:dyDescent="0.2">
      <c r="A7" s="5"/>
      <c r="B7" s="11">
        <v>0</v>
      </c>
      <c r="C7" s="11" t="s">
        <v>9</v>
      </c>
      <c r="D7" s="12">
        <v>9.9</v>
      </c>
      <c r="E7" s="13">
        <f>B7*D7</f>
        <v>0</v>
      </c>
      <c r="F7" s="22" t="s">
        <v>18</v>
      </c>
      <c r="G7" s="1">
        <f>1/100*B7</f>
        <v>0</v>
      </c>
    </row>
    <row r="8" spans="1:7" x14ac:dyDescent="0.2">
      <c r="A8" s="5"/>
      <c r="B8" s="11">
        <v>0</v>
      </c>
      <c r="C8" s="11" t="s">
        <v>10</v>
      </c>
      <c r="D8" s="12">
        <v>6</v>
      </c>
      <c r="E8" s="13">
        <f t="shared" ref="E8:E11" si="0">B8*D8</f>
        <v>0</v>
      </c>
      <c r="F8" s="22" t="s">
        <v>19</v>
      </c>
      <c r="G8" s="1">
        <f>1/250*B8</f>
        <v>0</v>
      </c>
    </row>
    <row r="9" spans="1:7" x14ac:dyDescent="0.2">
      <c r="A9" s="5"/>
      <c r="B9" s="11">
        <v>0</v>
      </c>
      <c r="C9" s="11" t="s">
        <v>15</v>
      </c>
      <c r="D9" s="12">
        <v>7</v>
      </c>
      <c r="E9" s="13">
        <f t="shared" ref="E9" si="1">B9*D9</f>
        <v>0</v>
      </c>
      <c r="F9" s="22" t="s">
        <v>19</v>
      </c>
      <c r="G9" s="1">
        <f>1/250*B9</f>
        <v>0</v>
      </c>
    </row>
    <row r="10" spans="1:7" x14ac:dyDescent="0.2">
      <c r="A10" s="5"/>
      <c r="B10" s="11">
        <v>0</v>
      </c>
      <c r="C10" s="11" t="s">
        <v>14</v>
      </c>
      <c r="D10" s="12">
        <v>6.9</v>
      </c>
      <c r="E10" s="13">
        <f t="shared" ref="E10" si="2">B10*D10</f>
        <v>0</v>
      </c>
      <c r="F10" s="22" t="s">
        <v>16</v>
      </c>
      <c r="G10" s="1">
        <f t="shared" ref="G10" si="3">1/100*B10</f>
        <v>0</v>
      </c>
    </row>
    <row r="11" spans="1:7" x14ac:dyDescent="0.2">
      <c r="A11" s="5"/>
      <c r="B11" s="11">
        <v>0</v>
      </c>
      <c r="C11" s="11" t="s">
        <v>11</v>
      </c>
      <c r="D11" s="12">
        <v>6.9</v>
      </c>
      <c r="E11" s="13">
        <f t="shared" si="0"/>
        <v>0</v>
      </c>
      <c r="F11" s="22" t="s">
        <v>17</v>
      </c>
      <c r="G11" s="1">
        <f t="shared" ref="G11" si="4">1/100*B11</f>
        <v>0</v>
      </c>
    </row>
    <row r="12" spans="1:7" x14ac:dyDescent="0.2">
      <c r="A12" s="5"/>
      <c r="B12" s="27"/>
      <c r="C12" s="11" t="s">
        <v>12</v>
      </c>
      <c r="D12" s="12"/>
      <c r="E12" s="13">
        <f>ROUNDUP(SUM(G7:G11),0)*22.5</f>
        <v>0</v>
      </c>
      <c r="F12" s="28"/>
    </row>
    <row r="13" spans="1:7" x14ac:dyDescent="0.2">
      <c r="A13" s="5"/>
      <c r="B13" s="14"/>
      <c r="C13" s="25"/>
      <c r="D13" s="26"/>
      <c r="E13" s="14"/>
      <c r="F13" s="10"/>
    </row>
    <row r="14" spans="1:7" x14ac:dyDescent="0.2">
      <c r="A14" s="5"/>
      <c r="B14" s="15"/>
      <c r="C14" s="16" t="s">
        <v>4</v>
      </c>
      <c r="D14" s="17" t="s">
        <v>6</v>
      </c>
      <c r="E14" s="18">
        <f>SUM(E7:E12)</f>
        <v>0</v>
      </c>
      <c r="F14" s="10"/>
    </row>
    <row r="15" spans="1:7" x14ac:dyDescent="0.2">
      <c r="A15" s="5"/>
      <c r="B15" s="19"/>
      <c r="C15" s="19"/>
      <c r="D15" s="19" t="s">
        <v>7</v>
      </c>
      <c r="E15" s="20">
        <f>(E14*107/100)-E14</f>
        <v>0</v>
      </c>
      <c r="F15" s="10"/>
    </row>
    <row r="16" spans="1:7" x14ac:dyDescent="0.2">
      <c r="A16" s="5"/>
      <c r="B16" s="19"/>
      <c r="C16" s="19"/>
      <c r="D16" s="19" t="s">
        <v>5</v>
      </c>
      <c r="E16" s="20">
        <f>E14+E15</f>
        <v>0</v>
      </c>
      <c r="F16" s="8"/>
    </row>
    <row r="17" spans="2:6" x14ac:dyDescent="0.2">
      <c r="B17" s="2"/>
      <c r="C17" s="2"/>
      <c r="D17" s="2"/>
      <c r="E17" s="2"/>
      <c r="F17" s="2"/>
    </row>
  </sheetData>
  <sheetProtection selectLockedCells="1" selectUnlockedCells="1"/>
  <phoneticPr fontId="2" type="noConversion"/>
  <pageMargins left="0.75" right="0.25" top="0.75" bottom="0.75" header="0" footer="0.3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COMEBAGS</vt:lpstr>
      <vt:lpstr>COMEBAGS!Druckbereich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Christian Tschürtz</cp:lastModifiedBy>
  <cp:lastPrinted>2021-01-04T08:00:25Z</cp:lastPrinted>
  <dcterms:created xsi:type="dcterms:W3CDTF">2016-06-15T07:05:37Z</dcterms:created>
  <dcterms:modified xsi:type="dcterms:W3CDTF">2025-09-08T14:19:24Z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ae4ea2-bdbd-414c-be98-d0ded6754eb0_Enabled">
    <vt:lpwstr>true</vt:lpwstr>
  </property>
  <property fmtid="{D5CDD505-2E9C-101B-9397-08002B2CF9AE}" pid="3" name="MSIP_Label_5bae4ea2-bdbd-414c-be98-d0ded6754eb0_SetDate">
    <vt:lpwstr>2023-12-12T14:08:44Z</vt:lpwstr>
  </property>
  <property fmtid="{D5CDD505-2E9C-101B-9397-08002B2CF9AE}" pid="4" name="MSIP_Label_5bae4ea2-bdbd-414c-be98-d0ded6754eb0_Method">
    <vt:lpwstr>Standard</vt:lpwstr>
  </property>
  <property fmtid="{D5CDD505-2E9C-101B-9397-08002B2CF9AE}" pid="5" name="MSIP_Label_5bae4ea2-bdbd-414c-be98-d0ded6754eb0_Name">
    <vt:lpwstr>defa4170-0d19-0005-0004-bc88714345d2</vt:lpwstr>
  </property>
  <property fmtid="{D5CDD505-2E9C-101B-9397-08002B2CF9AE}" pid="6" name="MSIP_Label_5bae4ea2-bdbd-414c-be98-d0ded6754eb0_SiteId">
    <vt:lpwstr>a3658ab6-2425-4037-8102-6f1ee83aefbf</vt:lpwstr>
  </property>
  <property fmtid="{D5CDD505-2E9C-101B-9397-08002B2CF9AE}" pid="7" name="MSIP_Label_5bae4ea2-bdbd-414c-be98-d0ded6754eb0_ActionId">
    <vt:lpwstr>32a446b3-f63d-4db2-ab62-741e3952c24a</vt:lpwstr>
  </property>
  <property fmtid="{D5CDD505-2E9C-101B-9397-08002B2CF9AE}" pid="8" name="MSIP_Label_5bae4ea2-bdbd-414c-be98-d0ded6754eb0_ContentBits">
    <vt:lpwstr>0</vt:lpwstr>
  </property>
</Properties>
</file>